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<sst xmlns="http://schemas.openxmlformats.org/spreadsheetml/2006/main" count="107" uniqueCount="78">
  <si>
    <t>Apoteka Subotica</t>
  </si>
  <si>
    <t>Tabela - Sastavni deo ponude JN 16/18/OP</t>
  </si>
  <si>
    <t xml:space="preserve">Pomagala-pelene/RFZO </t>
  </si>
  <si>
    <t>Naziv ponuđača:</t>
  </si>
  <si>
    <t>PIB:</t>
  </si>
  <si>
    <t>PARTIJA</t>
  </si>
  <si>
    <t>ŠIFRA FOND</t>
  </si>
  <si>
    <t>NAZIV POMAGALA FOND</t>
  </si>
  <si>
    <t>ŠIFRA APOTEKA</t>
  </si>
  <si>
    <t>NAZIV POMAGALA APOTEKA,OBLIK,PAKOVANJE</t>
  </si>
  <si>
    <t>PROIZVOĐAČ</t>
  </si>
  <si>
    <t>JM</t>
  </si>
  <si>
    <t>KOLIČINA</t>
  </si>
  <si>
    <t>KOLIČINA PO PARTIJI</t>
  </si>
  <si>
    <t>TARIFNA GRUPA</t>
  </si>
  <si>
    <t>POJEDINAČNA  CENA BEZ PDV-a</t>
  </si>
  <si>
    <t>POJEDINAČNA  CENA sa PDV-om</t>
  </si>
  <si>
    <t>UKUPNA VREDNOST BEZ PDV-a</t>
  </si>
  <si>
    <t>UKUPNA VREDNOST sa PDV-a</t>
  </si>
  <si>
    <t>POPUST NA CENU IZ CENOVNIKA NARUČIOCA PO JEDINICI MERE  (DIN)</t>
  </si>
  <si>
    <t>ROK ISPORUKE 1-5 DANA (upisati tacan broj dana)</t>
  </si>
  <si>
    <t>ROK VAŽENJA PONUDE (min.60 dana)</t>
  </si>
  <si>
    <t xml:space="preserve">Pelene - do 60 kom. mesečno; Moć upijanja najmanje 500 g prema MDS 1/93 sertifikatu; Brzina upijanja minimalno 4 ml/s prema MDS 1/93 sertifikatu.Ispuštanje tečnosti maksimalno 2 g prema MDS 1/93 sertifikatu. Anatomski oblik. Indikator vlažnosti </t>
  </si>
  <si>
    <t>K1300629</t>
  </si>
  <si>
    <t>PELENE BAMBO NATURE (5) 12-22kg 1/54x ili odgovarajući</t>
  </si>
  <si>
    <t>ABENA/Danska  ili odgovarajući</t>
  </si>
  <si>
    <t>KOM</t>
  </si>
  <si>
    <t>POSEBNA 10%</t>
  </si>
  <si>
    <t>10211</t>
  </si>
  <si>
    <t xml:space="preserve">Pelene - do 60 kom. mesečno; Moć upijanja najmanje 500g prema MDS 1/93 sertifikatu; Brzina upijanja minimalno 4ml/s prema MDS 1/93 sertifikatu. Ispuštanje tečnosti maksimalno 2g prema MDS 1/93 sertifikatu. Anatomski oblik. Indikator vlažnosti </t>
  </si>
  <si>
    <t>K1300037</t>
  </si>
  <si>
    <t>PELENE BAMBO NATURE XL 16-30kg 1/22x  ili odgovarajući</t>
  </si>
  <si>
    <t>10213</t>
  </si>
  <si>
    <t xml:space="preserve">Pelene - do 60 kom. mesečno; Moć upijanja najmanje 900g prema MDS 1/93 sertifikatu; Brzina upijanja minimalno 4ml/s prema MDS 1/93 sertifikatu. Ispuštanje tečnosti maksimalno 2g prema MDS 1/93 sertifikatu. Anatomski oblik. Indikator vlažnosti </t>
  </si>
  <si>
    <t>K9810391</t>
  </si>
  <si>
    <t>PELENE DELTA FORM M2 1/20x  ili odgovarajući</t>
  </si>
  <si>
    <t>10214</t>
  </si>
  <si>
    <t xml:space="preserve">Pelene - do 60 kom. mesečno; Moć upijanja najmanje 1100g prema MDS 1/93 sertifikatu; Brzina upijanja minimalno 4ml/s prema MDS 1/93 sertifikatu. Ispuštanje tečnosti maksimalno 2g prema MDS 1/93 sertifikatu. Anatomski oblik. Indikator vlažnosti </t>
  </si>
  <si>
    <t>K9810387</t>
  </si>
  <si>
    <t xml:space="preserve"> PELENE DELTA FORM L2 1/20x  ili odgovarajući</t>
  </si>
  <si>
    <t>10210</t>
  </si>
  <si>
    <t>K9810386</t>
  </si>
  <si>
    <t xml:space="preserve"> PELENE SENI KIDS JUNIOR 1/30x(11-25 kg)  ili odgovarajući</t>
  </si>
  <si>
    <t>TORUNSKIE ZAKLADY TORUN / POLJSKA  ili odgovarajući</t>
  </si>
  <si>
    <t>K9820182</t>
  </si>
  <si>
    <t>PELENE SUPER SENI PLUS EXTRA SMALL 1/10x  ili odgovarajući</t>
  </si>
  <si>
    <t>K9810385</t>
  </si>
  <si>
    <t>PELENE SENI KIDS JUNIOR EXTRA 1/30x(15-30 kg)  ili odgovarajući</t>
  </si>
  <si>
    <t>10212</t>
  </si>
  <si>
    <t xml:space="preserve">Pelene - do 60 kom. mesečno; Moć upijanja najmanje 700g prema MDS 1/93 sertifikatu; Brzina upijanja minimalno 4ml/s prema MDS 1/93 sertifikatu. Ispuštanje tečnosti maksimalno 2g prema MDS 1/93 sertifikatu. Anatomski oblik. Indikator vlažnosti </t>
  </si>
  <si>
    <t>K9820118</t>
  </si>
  <si>
    <t>PELENE SUPER SENI PLUS SMALL  1/30x  ili odgovarajući</t>
  </si>
  <si>
    <t>K9810351</t>
  </si>
  <si>
    <t>PELENE SENI STANDARD SMALL 1/30x ili odgovarajući</t>
  </si>
  <si>
    <t>K9810352</t>
  </si>
  <si>
    <t>PELENE SUPER SENI PLUS SMALL 1/10x  ili odgovarajući</t>
  </si>
  <si>
    <t>K9810364</t>
  </si>
  <si>
    <t xml:space="preserve">PELENE SENI STANDARD MEDIUM 1/30x </t>
  </si>
  <si>
    <t>K9820168</t>
  </si>
  <si>
    <t>PELENE SENI STANDARD PLUS MEDIUM 40-70Kg 1/30x  ili odgovarajući</t>
  </si>
  <si>
    <t>K9820171</t>
  </si>
  <si>
    <t>PELENE SENI STANDARD LARGE 70Kg 1/30x  ili odgovarajući</t>
  </si>
  <si>
    <t>10215</t>
  </si>
  <si>
    <t>K9810355</t>
  </si>
  <si>
    <t>PELENE SENI STANDARD EXTRA LARGE 1/30x  ili odgovarajući</t>
  </si>
  <si>
    <t>Ulošci za inkontinenciju - do 60 kom. mesečno; Moć upijanja za žene minimalno 500g, za muškarca minimalno 250g prema MDS 1/93 sertifikatu. Brzina upijanja minimalno 4 ml/s prema MDS 1/93 sertifikatu Ispuštanje tečnosti maksimalno 2G prema MDS 1/93 sertifi</t>
  </si>
  <si>
    <t>ULOŠCI ZA INKONTINENCIJU</t>
  </si>
  <si>
    <t>UKUPNO</t>
  </si>
  <si>
    <t>Datum:</t>
  </si>
  <si>
    <t>M.P.</t>
  </si>
  <si>
    <t>Potpis ponuđača</t>
  </si>
  <si>
    <t>NAPOMENA:</t>
  </si>
  <si>
    <r>
      <t>Tabela se može preuzeti sa sajta Apoteke Subotica  ili sa Portala javnih nabavki. Pri popunjavanju tabele voditi računa da unešeni brojevi-iznosi u koloni “</t>
    </r>
    <r>
      <rPr>
        <b/>
        <sz val="11"/>
        <color indexed="8"/>
        <rFont val="Calibri"/>
        <family val="2"/>
      </rPr>
      <t>POPUST NA CENU IZ CENOVNIKA NARUČIOCA PO JEDINICI MERE  (DIN.)“</t>
    </r>
    <r>
      <rPr>
        <i/>
        <sz val="11"/>
        <color indexed="8"/>
        <rFont val="Calibri"/>
        <family val="2"/>
      </rPr>
      <t xml:space="preserve">  budu na dve decimale</t>
    </r>
    <r>
      <rPr>
        <i/>
        <u val="single"/>
        <sz val="11"/>
        <color indexed="8"/>
        <rFont val="Calibri"/>
        <family val="2"/>
      </rPr>
      <t>( decimalni separator je tačka a ne zarez</t>
    </r>
    <r>
      <rPr>
        <i/>
        <sz val="11"/>
        <color indexed="8"/>
        <rFont val="Calibri"/>
        <family val="2"/>
      </rPr>
      <t>) i da sva polja za  partije za koje  ponuđač podnosi ponudu budu popunjena</t>
    </r>
    <r>
      <rPr>
        <b/>
        <i/>
        <sz val="11"/>
        <color indexed="8"/>
        <rFont val="Calibri"/>
        <family val="2"/>
      </rPr>
      <t>.</t>
    </r>
    <r>
      <rPr>
        <i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 xml:space="preserve">Za partije za koje ne  konkuriše  ponuđač </t>
    </r>
    <r>
      <rPr>
        <b/>
        <i/>
        <u val="single"/>
        <sz val="11"/>
        <color indexed="8"/>
        <rFont val="Calibri"/>
        <family val="2"/>
      </rPr>
      <t>ostavlja prazna polja</t>
    </r>
    <r>
      <rPr>
        <b/>
        <i/>
        <sz val="11"/>
        <color indexed="8"/>
        <rFont val="Calibri"/>
        <family val="2"/>
      </rPr>
      <t>.</t>
    </r>
    <r>
      <rPr>
        <i/>
        <sz val="11"/>
        <color indexed="8"/>
        <rFont val="Calibri"/>
        <family val="2"/>
      </rPr>
      <t xml:space="preserve"> Tabelu popunjenu na opisani način ponuđač je dužan da odštampa, da potpiše i overi, i da je dostavi uz ponudu i  u štampanom obliku i na USB-u.</t>
    </r>
  </si>
  <si>
    <t>Ukoliko ponuđač ne dostavi popunjenu tabelu na USB-u kao satavni deo ponude, već samo u štampanom obliku, papirnoj formi, njegova ponuda će biti odbijena kao neprihvatljiva, i obrnuto.</t>
  </si>
  <si>
    <t>serijski proizvod - srednje (od 40kg do 70kg)</t>
  </si>
  <si>
    <t>serisjki proizvod - velike (preko 70kg)</t>
  </si>
  <si>
    <t>serijski proizvod - male (od 30kg do 40kg)</t>
  </si>
  <si>
    <t>31.10.2018.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</si>
</sst>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6"/>
      <color indexed="10"/>
      <name val="Calibri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u val="single"/>
      <sz val="8.8"/>
      <color indexed="20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theme="11"/>
      <name val="Calibri"/>
      <family val="2"/>
    </font>
    <font>
      <u val="single"/>
      <sz val="8.8"/>
      <color theme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17" borderId="0" xfId="0" applyFont="1" applyFill="1" applyAlignment="1">
      <alignment/>
    </xf>
    <xf numFmtId="0" fontId="0" fillId="0" borderId="0" xfId="0" applyAlignment="1">
      <alignment vertical="center" wrapText="1"/>
    </xf>
    <xf numFmtId="0" fontId="0" fillId="17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17" borderId="0" xfId="0" applyFont="1" applyFill="1" applyBorder="1" applyAlignment="1">
      <alignment horizontal="center" vertical="center" wrapText="1"/>
    </xf>
    <xf numFmtId="0" fontId="17" fillId="17" borderId="0" xfId="0" applyFont="1" applyFill="1" applyAlignment="1">
      <alignment horizontal="center" vertical="center" wrapText="1"/>
    </xf>
    <xf numFmtId="0" fontId="17" fillId="0" borderId="10" xfId="0" applyFont="1" applyBorder="1" applyAlignment="1">
      <alignment horizontal="right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0" fillId="17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NumberFormat="1" applyFont="1" applyFill="1" applyBorder="1" applyAlignment="1">
      <alignment horizontal="center" vertical="center" wrapText="1"/>
    </xf>
    <xf numFmtId="0" fontId="20" fillId="17" borderId="13" xfId="0" applyNumberFormat="1" applyFont="1" applyFill="1" applyBorder="1" applyAlignment="1">
      <alignment horizontal="center" vertical="center" wrapText="1"/>
    </xf>
    <xf numFmtId="4" fontId="17" fillId="24" borderId="13" xfId="57" applyNumberFormat="1" applyFont="1" applyFill="1" applyBorder="1" applyAlignment="1">
      <alignment horizontal="center" vertical="center" wrapText="1"/>
      <protection/>
    </xf>
    <xf numFmtId="4" fontId="17" fillId="24" borderId="14" xfId="57" applyNumberFormat="1" applyFont="1" applyFill="1" applyBorder="1" applyAlignment="1">
      <alignment horizontal="center" vertical="center" wrapText="1"/>
      <protection/>
    </xf>
    <xf numFmtId="0" fontId="17" fillId="24" borderId="13" xfId="0" applyFont="1" applyFill="1" applyBorder="1" applyAlignment="1">
      <alignment horizontal="center" vertical="center" wrapText="1"/>
    </xf>
    <xf numFmtId="0" fontId="17" fillId="24" borderId="15" xfId="0" applyFont="1" applyFill="1" applyBorder="1" applyAlignment="1">
      <alignment horizontal="center" vertical="center" wrapText="1"/>
    </xf>
    <xf numFmtId="1" fontId="21" fillId="24" borderId="16" xfId="0" applyNumberFormat="1" applyFont="1" applyFill="1" applyBorder="1" applyAlignment="1">
      <alignment horizontal="center" vertical="center" wrapText="1"/>
    </xf>
    <xf numFmtId="1" fontId="21" fillId="24" borderId="17" xfId="0" applyNumberFormat="1" applyFont="1" applyFill="1" applyBorder="1" applyAlignment="1">
      <alignment horizontal="center" vertical="center" wrapText="1"/>
    </xf>
    <xf numFmtId="1" fontId="21" fillId="17" borderId="17" xfId="0" applyNumberFormat="1" applyFont="1" applyFill="1" applyBorder="1" applyAlignment="1">
      <alignment horizontal="center" vertical="center" wrapText="1"/>
    </xf>
    <xf numFmtId="3" fontId="22" fillId="24" borderId="17" xfId="0" applyNumberFormat="1" applyFont="1" applyFill="1" applyBorder="1" applyAlignment="1">
      <alignment horizontal="center" vertical="center" wrapText="1"/>
    </xf>
    <xf numFmtId="3" fontId="22" fillId="24" borderId="17" xfId="57" applyNumberFormat="1" applyFont="1" applyFill="1" applyBorder="1" applyAlignment="1">
      <alignment horizontal="center" vertical="center" wrapText="1"/>
      <protection/>
    </xf>
    <xf numFmtId="0" fontId="22" fillId="24" borderId="18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1" fontId="24" fillId="0" borderId="21" xfId="0" applyNumberFormat="1" applyFont="1" applyFill="1" applyBorder="1" applyAlignment="1">
      <alignment horizontal="center" vertical="center" wrapText="1"/>
    </xf>
    <xf numFmtId="1" fontId="24" fillId="0" borderId="22" xfId="0" applyNumberFormat="1" applyFont="1" applyFill="1" applyBorder="1" applyAlignment="1">
      <alignment horizontal="left" vertical="center" wrapText="1"/>
    </xf>
    <xf numFmtId="0" fontId="0" fillId="17" borderId="23" xfId="0" applyFont="1" applyFill="1" applyBorder="1" applyAlignment="1">
      <alignment vertical="center"/>
    </xf>
    <xf numFmtId="1" fontId="24" fillId="0" borderId="24" xfId="0" applyNumberFormat="1" applyFont="1" applyFill="1" applyBorder="1" applyAlignment="1">
      <alignment horizontal="left" vertical="center" wrapText="1"/>
    </xf>
    <xf numFmtId="1" fontId="24" fillId="17" borderId="24" xfId="0" applyNumberFormat="1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0" xfId="58" applyFont="1" applyFill="1" applyBorder="1" applyAlignment="1">
      <alignment vertical="center" wrapText="1"/>
      <protection/>
    </xf>
    <xf numFmtId="0" fontId="0" fillId="17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17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4" xfId="58" applyFont="1" applyFill="1" applyBorder="1" applyAlignment="1">
      <alignment horizontal="left" vertical="center" wrapText="1"/>
      <protection/>
    </xf>
    <xf numFmtId="0" fontId="0" fillId="17" borderId="24" xfId="0" applyNumberFormat="1" applyFont="1" applyFill="1" applyBorder="1" applyAlignment="1">
      <alignment vertical="center" wrapText="1"/>
    </xf>
    <xf numFmtId="0" fontId="0" fillId="0" borderId="24" xfId="0" applyNumberFormat="1" applyFont="1" applyFill="1" applyBorder="1" applyAlignment="1">
      <alignment vertical="center" wrapText="1"/>
    </xf>
    <xf numFmtId="0" fontId="0" fillId="17" borderId="24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58" applyFont="1" applyFill="1" applyBorder="1" applyAlignment="1">
      <alignment horizontal="left" vertical="center" wrapText="1"/>
      <protection/>
    </xf>
    <xf numFmtId="0" fontId="0" fillId="17" borderId="10" xfId="0" applyNumberFormat="1" applyFont="1" applyFill="1" applyBorder="1" applyAlignment="1">
      <alignment vertical="center"/>
    </xf>
    <xf numFmtId="0" fontId="0" fillId="17" borderId="10" xfId="0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9" xfId="58" applyFont="1" applyFill="1" applyBorder="1" applyAlignment="1">
      <alignment vertical="center" wrapText="1"/>
      <protection/>
    </xf>
    <xf numFmtId="0" fontId="0" fillId="17" borderId="19" xfId="0" applyNumberFormat="1" applyFont="1" applyFill="1" applyBorder="1" applyAlignment="1">
      <alignment vertical="center"/>
    </xf>
    <xf numFmtId="0" fontId="0" fillId="17" borderId="19" xfId="0" applyFont="1" applyFill="1" applyBorder="1" applyAlignment="1">
      <alignment vertical="center"/>
    </xf>
    <xf numFmtId="0" fontId="0" fillId="0" borderId="24" xfId="58" applyFont="1" applyFill="1" applyBorder="1" applyAlignment="1">
      <alignment vertical="center" wrapText="1"/>
      <protection/>
    </xf>
    <xf numFmtId="0" fontId="0" fillId="17" borderId="24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7" xfId="58" applyFont="1" applyFill="1" applyBorder="1" applyAlignment="1">
      <alignment vertical="center" wrapText="1"/>
      <protection/>
    </xf>
    <xf numFmtId="0" fontId="0" fillId="17" borderId="17" xfId="0" applyFont="1" applyFill="1" applyBorder="1" applyAlignment="1">
      <alignment vertical="center"/>
    </xf>
    <xf numFmtId="0" fontId="17" fillId="0" borderId="25" xfId="0" applyFont="1" applyFill="1" applyBorder="1" applyAlignment="1">
      <alignment horizontal="center" vertical="center"/>
    </xf>
    <xf numFmtId="0" fontId="0" fillId="0" borderId="26" xfId="58" applyFont="1" applyFill="1" applyBorder="1" applyAlignment="1">
      <alignment horizontal="center" vertical="center" wrapText="1"/>
      <protection/>
    </xf>
    <xf numFmtId="0" fontId="0" fillId="0" borderId="26" xfId="58" applyFont="1" applyFill="1" applyBorder="1" applyAlignment="1">
      <alignment vertical="center" wrapText="1"/>
      <protection/>
    </xf>
    <xf numFmtId="0" fontId="0" fillId="17" borderId="26" xfId="0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17" borderId="26" xfId="58" applyNumberFormat="1" applyFont="1" applyFill="1" applyBorder="1" applyAlignment="1">
      <alignment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vertical="center"/>
    </xf>
    <xf numFmtId="2" fontId="0" fillId="0" borderId="26" xfId="0" applyNumberFormat="1" applyFont="1" applyFill="1" applyBorder="1" applyAlignment="1">
      <alignment vertical="center"/>
    </xf>
    <xf numFmtId="2" fontId="26" fillId="0" borderId="26" xfId="0" applyNumberFormat="1" applyFont="1" applyFill="1" applyBorder="1" applyAlignment="1">
      <alignment vertical="center"/>
    </xf>
    <xf numFmtId="0" fontId="26" fillId="0" borderId="27" xfId="0" applyFont="1" applyFill="1" applyBorder="1" applyAlignment="1">
      <alignment vertical="center"/>
    </xf>
    <xf numFmtId="4" fontId="0" fillId="24" borderId="26" xfId="0" applyNumberFormat="1" applyFont="1" applyFill="1" applyBorder="1" applyAlignment="1">
      <alignment vertical="center"/>
    </xf>
    <xf numFmtId="1" fontId="0" fillId="24" borderId="26" xfId="0" applyNumberFormat="1" applyFont="1" applyFill="1" applyBorder="1" applyAlignment="1">
      <alignment vertical="center"/>
    </xf>
    <xf numFmtId="1" fontId="0" fillId="24" borderId="28" xfId="0" applyNumberFormat="1" applyFont="1" applyFill="1" applyBorder="1" applyAlignment="1">
      <alignment vertical="center"/>
    </xf>
    <xf numFmtId="3" fontId="19" fillId="0" borderId="29" xfId="0" applyNumberFormat="1" applyFont="1" applyFill="1" applyBorder="1" applyAlignment="1">
      <alignment/>
    </xf>
    <xf numFmtId="3" fontId="19" fillId="0" borderId="3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right" wrapText="1"/>
    </xf>
    <xf numFmtId="3" fontId="17" fillId="17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 vertical="center" wrapText="1"/>
    </xf>
    <xf numFmtId="0" fontId="0" fillId="17" borderId="0" xfId="0" applyFont="1" applyFill="1" applyAlignment="1">
      <alignment horizontal="right" vertical="center" wrapText="1"/>
    </xf>
    <xf numFmtId="0" fontId="0" fillId="24" borderId="10" xfId="0" applyFont="1" applyFill="1" applyBorder="1" applyAlignment="1">
      <alignment vertical="center" wrapText="1"/>
    </xf>
    <xf numFmtId="1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4" fontId="27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17" fillId="0" borderId="0" xfId="0" applyFont="1" applyAlignment="1">
      <alignment/>
    </xf>
    <xf numFmtId="0" fontId="0" fillId="17" borderId="21" xfId="0" applyNumberFormat="1" applyFont="1" applyFill="1" applyBorder="1" applyAlignment="1">
      <alignment vertical="center"/>
    </xf>
    <xf numFmtId="0" fontId="0" fillId="17" borderId="11" xfId="0" applyNumberFormat="1" applyFont="1" applyFill="1" applyBorder="1" applyAlignment="1">
      <alignment vertical="center"/>
    </xf>
    <xf numFmtId="0" fontId="0" fillId="17" borderId="18" xfId="0" applyNumberFormat="1" applyFont="1" applyFill="1" applyBorder="1" applyAlignment="1">
      <alignment vertical="center"/>
    </xf>
    <xf numFmtId="0" fontId="19" fillId="0" borderId="26" xfId="58" applyNumberFormat="1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9" xfId="0" applyNumberFormat="1" applyFill="1" applyBorder="1" applyAlignment="1">
      <alignment vertical="center" wrapText="1"/>
    </xf>
    <xf numFmtId="3" fontId="26" fillId="0" borderId="34" xfId="0" applyNumberFormat="1" applyFont="1" applyFill="1" applyBorder="1" applyAlignment="1">
      <alignment horizontal="right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4" fontId="0" fillId="0" borderId="35" xfId="0" applyNumberFormat="1" applyFont="1" applyFill="1" applyBorder="1" applyAlignment="1">
      <alignment horizontal="center" vertical="center" wrapText="1"/>
    </xf>
    <xf numFmtId="2" fontId="0" fillId="0" borderId="35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4" fontId="0" fillId="24" borderId="35" xfId="0" applyNumberFormat="1" applyFont="1" applyFill="1" applyBorder="1" applyAlignment="1">
      <alignment horizontal="center" vertical="center"/>
    </xf>
    <xf numFmtId="1" fontId="0" fillId="24" borderId="35" xfId="0" applyNumberFormat="1" applyFont="1" applyFill="1" applyBorder="1" applyAlignment="1">
      <alignment horizontal="center" vertical="center"/>
    </xf>
    <xf numFmtId="1" fontId="0" fillId="24" borderId="30" xfId="0" applyNumberFormat="1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4" fontId="0" fillId="24" borderId="22" xfId="0" applyNumberFormat="1" applyFont="1" applyFill="1" applyBorder="1" applyAlignment="1">
      <alignment horizontal="center" vertical="center"/>
    </xf>
    <xf numFmtId="1" fontId="0" fillId="24" borderId="22" xfId="0" applyNumberFormat="1" applyFont="1" applyFill="1" applyBorder="1" applyAlignment="1">
      <alignment horizontal="center" vertical="center"/>
    </xf>
    <xf numFmtId="1" fontId="0" fillId="24" borderId="38" xfId="0" applyNumberFormat="1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 wrapText="1"/>
    </xf>
    <xf numFmtId="2" fontId="0" fillId="0" borderId="24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" fontId="23" fillId="24" borderId="35" xfId="0" applyNumberFormat="1" applyFont="1" applyFill="1" applyBorder="1" applyAlignment="1">
      <alignment horizontal="center" vertical="center"/>
    </xf>
    <xf numFmtId="1" fontId="23" fillId="24" borderId="35" xfId="0" applyNumberFormat="1" applyFont="1" applyFill="1" applyBorder="1" applyAlignment="1">
      <alignment horizontal="center" vertical="center"/>
    </xf>
    <xf numFmtId="1" fontId="23" fillId="24" borderId="30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 wrapText="1"/>
    </xf>
    <xf numFmtId="1" fontId="25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14" borderId="4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OMAGALA" xfId="57"/>
    <cellStyle name="Normal_TABELA  SASTAVNI DEO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3"/>
  <sheetViews>
    <sheetView tabSelected="1" zoomScale="80" zoomScaleNormal="80" zoomScalePageLayoutView="0" workbookViewId="0" topLeftCell="A1">
      <selection activeCell="F25" sqref="F25:F27"/>
    </sheetView>
  </sheetViews>
  <sheetFormatPr defaultColWidth="9.140625" defaultRowHeight="15"/>
  <cols>
    <col min="1" max="1" width="9.57421875" style="1" customWidth="1"/>
    <col min="2" max="2" width="12.28125" style="2" customWidth="1"/>
    <col min="3" max="3" width="35.8515625" style="2" customWidth="1"/>
    <col min="4" max="4" width="0" style="3" hidden="1" customWidth="1"/>
    <col min="5" max="5" width="16.7109375" style="2" customWidth="1"/>
    <col min="6" max="6" width="15.00390625" style="2" customWidth="1"/>
    <col min="7" max="7" width="11.00390625" style="2" customWidth="1"/>
    <col min="8" max="8" width="0" style="3" hidden="1" customWidth="1"/>
    <col min="9" max="10" width="10.421875" style="2" customWidth="1"/>
    <col min="11" max="11" width="9.7109375" style="2" customWidth="1"/>
    <col min="12" max="12" width="11.7109375" style="2" customWidth="1"/>
    <col min="13" max="13" width="20.00390625" style="2" customWidth="1"/>
    <col min="14" max="14" width="18.421875" style="2" customWidth="1"/>
    <col min="15" max="254" width="9.140625" style="2" customWidth="1"/>
  </cols>
  <sheetData>
    <row r="1" spans="1:14" ht="14.25" customHeight="1">
      <c r="A1" s="138" t="s">
        <v>0</v>
      </c>
      <c r="B1" s="138"/>
      <c r="C1" s="4"/>
      <c r="D1" s="5"/>
      <c r="E1" s="6"/>
      <c r="F1" s="6"/>
      <c r="G1" s="6"/>
      <c r="H1" s="5"/>
      <c r="I1" s="6"/>
      <c r="J1" s="6"/>
      <c r="K1" s="6"/>
      <c r="L1" s="7"/>
      <c r="M1" s="6"/>
      <c r="N1" s="6"/>
    </row>
    <row r="2" spans="1:14" ht="15">
      <c r="A2" s="139" t="s">
        <v>77</v>
      </c>
      <c r="B2" s="140"/>
      <c r="C2" s="8"/>
      <c r="D2" s="5"/>
      <c r="E2" s="6"/>
      <c r="F2" s="6"/>
      <c r="G2" s="6"/>
      <c r="H2" s="5"/>
      <c r="I2" s="6"/>
      <c r="J2" s="6"/>
      <c r="K2" s="6"/>
      <c r="L2" s="7"/>
      <c r="M2" s="6"/>
      <c r="N2" s="6"/>
    </row>
    <row r="3" spans="1:14" ht="18.75" customHeight="1">
      <c r="A3" s="9"/>
      <c r="B3" s="10"/>
      <c r="C3" s="11"/>
      <c r="D3" s="12"/>
      <c r="E3" s="138" t="s">
        <v>1</v>
      </c>
      <c r="F3" s="138"/>
      <c r="G3" s="138"/>
      <c r="H3" s="138"/>
      <c r="I3" s="138"/>
      <c r="J3" s="11"/>
      <c r="K3" s="11"/>
      <c r="L3" s="7"/>
      <c r="M3" s="6"/>
      <c r="N3" s="6"/>
    </row>
    <row r="4" spans="1:14" ht="14.25" customHeight="1">
      <c r="A4" s="9"/>
      <c r="B4" s="10"/>
      <c r="C4" s="9"/>
      <c r="D4" s="13"/>
      <c r="E4" s="138" t="s">
        <v>2</v>
      </c>
      <c r="F4" s="138"/>
      <c r="G4" s="138"/>
      <c r="H4" s="138"/>
      <c r="I4" s="138"/>
      <c r="J4" s="6"/>
      <c r="K4" s="6"/>
      <c r="L4" s="7"/>
      <c r="M4" s="6"/>
      <c r="N4" s="6"/>
    </row>
    <row r="5" spans="1:14" ht="15">
      <c r="A5" s="9"/>
      <c r="B5" s="10"/>
      <c r="C5" s="9"/>
      <c r="D5" s="13"/>
      <c r="E5" s="9"/>
      <c r="F5" s="9"/>
      <c r="G5" s="6"/>
      <c r="H5" s="5"/>
      <c r="I5" s="6"/>
      <c r="J5" s="6"/>
      <c r="K5" s="6"/>
      <c r="L5" s="7"/>
      <c r="M5" s="6"/>
      <c r="N5" s="6"/>
    </row>
    <row r="6" spans="2:14" ht="30" customHeight="1">
      <c r="B6" s="14" t="s">
        <v>3</v>
      </c>
      <c r="C6" s="15"/>
      <c r="F6" s="9"/>
      <c r="G6" s="16" t="s">
        <v>4</v>
      </c>
      <c r="H6" s="17"/>
      <c r="I6" s="102"/>
      <c r="J6" s="102"/>
      <c r="K6" s="6"/>
      <c r="L6" s="7"/>
      <c r="M6" s="6"/>
      <c r="N6" s="6"/>
    </row>
    <row r="7" spans="1:14" ht="15">
      <c r="A7" s="9"/>
      <c r="B7" s="10"/>
      <c r="C7" s="6"/>
      <c r="D7" s="5"/>
      <c r="E7" s="6"/>
      <c r="F7" s="6"/>
      <c r="G7" s="6"/>
      <c r="H7" s="5"/>
      <c r="I7" s="6"/>
      <c r="J7" s="6"/>
      <c r="K7" s="6"/>
      <c r="L7" s="7"/>
      <c r="M7" s="6"/>
      <c r="N7" s="6"/>
    </row>
    <row r="8" spans="1:17" ht="15" customHeight="1">
      <c r="A8" s="141" t="s">
        <v>2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</row>
    <row r="9" spans="1:17" ht="150">
      <c r="A9" s="18" t="s">
        <v>5</v>
      </c>
      <c r="B9" s="19" t="s">
        <v>6</v>
      </c>
      <c r="C9" s="19" t="s">
        <v>7</v>
      </c>
      <c r="D9" s="20" t="s">
        <v>8</v>
      </c>
      <c r="E9" s="19" t="s">
        <v>9</v>
      </c>
      <c r="F9" s="19" t="s">
        <v>10</v>
      </c>
      <c r="G9" s="19" t="s">
        <v>11</v>
      </c>
      <c r="H9" s="20" t="s">
        <v>12</v>
      </c>
      <c r="I9" s="19" t="s">
        <v>13</v>
      </c>
      <c r="J9" s="19" t="s">
        <v>14</v>
      </c>
      <c r="K9" s="19" t="s">
        <v>15</v>
      </c>
      <c r="L9" s="19" t="s">
        <v>16</v>
      </c>
      <c r="M9" s="21" t="s">
        <v>17</v>
      </c>
      <c r="N9" s="22" t="s">
        <v>18</v>
      </c>
      <c r="O9" s="23" t="s">
        <v>19</v>
      </c>
      <c r="P9" s="23" t="s">
        <v>20</v>
      </c>
      <c r="Q9" s="24" t="s">
        <v>21</v>
      </c>
    </row>
    <row r="10" spans="1:17" s="33" customFormat="1" ht="11.25">
      <c r="A10" s="25">
        <v>1</v>
      </c>
      <c r="B10" s="26">
        <v>2</v>
      </c>
      <c r="C10" s="26">
        <v>3</v>
      </c>
      <c r="D10" s="27">
        <v>4</v>
      </c>
      <c r="E10" s="26">
        <v>4</v>
      </c>
      <c r="F10" s="26">
        <v>5</v>
      </c>
      <c r="G10" s="26">
        <v>6</v>
      </c>
      <c r="H10" s="27">
        <v>8</v>
      </c>
      <c r="I10" s="26">
        <v>7</v>
      </c>
      <c r="J10" s="26">
        <v>8</v>
      </c>
      <c r="K10" s="26">
        <v>9</v>
      </c>
      <c r="L10" s="28">
        <v>10</v>
      </c>
      <c r="M10" s="29">
        <v>11</v>
      </c>
      <c r="N10" s="30">
        <v>12</v>
      </c>
      <c r="O10" s="31">
        <v>13</v>
      </c>
      <c r="P10" s="31">
        <v>14</v>
      </c>
      <c r="Q10" s="32">
        <v>15</v>
      </c>
    </row>
    <row r="11" spans="1:17" s="33" customFormat="1" ht="108.75" customHeight="1">
      <c r="A11" s="125">
        <v>1</v>
      </c>
      <c r="B11" s="34">
        <v>10210</v>
      </c>
      <c r="C11" s="35" t="s">
        <v>22</v>
      </c>
      <c r="D11" s="36" t="s">
        <v>23</v>
      </c>
      <c r="E11" s="37" t="s">
        <v>24</v>
      </c>
      <c r="F11" s="135" t="s">
        <v>25</v>
      </c>
      <c r="G11" s="135" t="s">
        <v>26</v>
      </c>
      <c r="H11" s="38">
        <v>60</v>
      </c>
      <c r="I11" s="136">
        <v>10800</v>
      </c>
      <c r="J11" s="137" t="s">
        <v>27</v>
      </c>
      <c r="K11" s="135">
        <v>38.46</v>
      </c>
      <c r="L11" s="129">
        <f>K11*1.1</f>
        <v>42.306000000000004</v>
      </c>
      <c r="M11" s="130">
        <f>+I11*K11</f>
        <v>415368</v>
      </c>
      <c r="N11" s="131">
        <f>+I11*L11</f>
        <v>456904.80000000005</v>
      </c>
      <c r="O11" s="132"/>
      <c r="P11" s="133"/>
      <c r="Q11" s="134"/>
    </row>
    <row r="12" spans="1:256" s="44" customFormat="1" ht="120">
      <c r="A12" s="125"/>
      <c r="B12" s="39" t="s">
        <v>28</v>
      </c>
      <c r="C12" s="40" t="s">
        <v>29</v>
      </c>
      <c r="D12" s="41" t="s">
        <v>30</v>
      </c>
      <c r="E12" s="42" t="s">
        <v>31</v>
      </c>
      <c r="F12" s="135"/>
      <c r="G12" s="135"/>
      <c r="H12" s="43">
        <v>60</v>
      </c>
      <c r="I12" s="136"/>
      <c r="J12" s="137"/>
      <c r="K12" s="135"/>
      <c r="L12" s="129"/>
      <c r="M12" s="130"/>
      <c r="N12" s="131"/>
      <c r="O12" s="132"/>
      <c r="P12" s="133"/>
      <c r="Q12" s="134"/>
      <c r="IU12" s="45"/>
      <c r="IV12" s="45"/>
    </row>
    <row r="13" spans="1:256" s="44" customFormat="1" ht="120">
      <c r="A13" s="125"/>
      <c r="B13" s="39" t="s">
        <v>32</v>
      </c>
      <c r="C13" s="40" t="s">
        <v>33</v>
      </c>
      <c r="D13" s="41" t="s">
        <v>34</v>
      </c>
      <c r="E13" s="42" t="s">
        <v>35</v>
      </c>
      <c r="F13" s="135"/>
      <c r="G13" s="135"/>
      <c r="H13" s="43">
        <v>3850</v>
      </c>
      <c r="I13" s="136"/>
      <c r="J13" s="137"/>
      <c r="K13" s="135"/>
      <c r="L13" s="129"/>
      <c r="M13" s="130"/>
      <c r="N13" s="131"/>
      <c r="O13" s="132"/>
      <c r="P13" s="133"/>
      <c r="Q13" s="134"/>
      <c r="IU13" s="45"/>
      <c r="IV13" s="45"/>
    </row>
    <row r="14" spans="1:256" s="44" customFormat="1" ht="120">
      <c r="A14" s="125"/>
      <c r="B14" s="39" t="s">
        <v>36</v>
      </c>
      <c r="C14" s="40" t="s">
        <v>37</v>
      </c>
      <c r="D14" s="41" t="s">
        <v>38</v>
      </c>
      <c r="E14" s="42" t="s">
        <v>39</v>
      </c>
      <c r="F14" s="135"/>
      <c r="G14" s="135"/>
      <c r="H14" s="43">
        <v>7290</v>
      </c>
      <c r="I14" s="136"/>
      <c r="J14" s="137"/>
      <c r="K14" s="135"/>
      <c r="L14" s="129"/>
      <c r="M14" s="130"/>
      <c r="N14" s="131"/>
      <c r="O14" s="132"/>
      <c r="P14" s="133"/>
      <c r="Q14" s="134"/>
      <c r="IU14" s="45"/>
      <c r="IV14" s="45"/>
    </row>
    <row r="15" spans="1:256" s="44" customFormat="1" ht="95.25" customHeight="1">
      <c r="A15" s="125">
        <v>2</v>
      </c>
      <c r="B15" s="46" t="s">
        <v>40</v>
      </c>
      <c r="C15" s="47" t="s">
        <v>29</v>
      </c>
      <c r="D15" s="48" t="s">
        <v>41</v>
      </c>
      <c r="E15" s="49" t="s">
        <v>42</v>
      </c>
      <c r="F15" s="126" t="s">
        <v>43</v>
      </c>
      <c r="G15" s="126" t="s">
        <v>26</v>
      </c>
      <c r="H15" s="50">
        <v>1260</v>
      </c>
      <c r="I15" s="127">
        <v>18360</v>
      </c>
      <c r="J15" s="128" t="s">
        <v>27</v>
      </c>
      <c r="K15" s="126">
        <v>38.46</v>
      </c>
      <c r="L15" s="119">
        <f>K15*1.1</f>
        <v>42.306000000000004</v>
      </c>
      <c r="M15" s="120">
        <f>I15*K15</f>
        <v>706125.6</v>
      </c>
      <c r="N15" s="121">
        <f>I15*L15</f>
        <v>776738.16</v>
      </c>
      <c r="O15" s="122"/>
      <c r="P15" s="123"/>
      <c r="Q15" s="124"/>
      <c r="IU15" s="45"/>
      <c r="IV15" s="45"/>
    </row>
    <row r="16" spans="1:256" s="44" customFormat="1" ht="120">
      <c r="A16" s="125"/>
      <c r="B16" s="51" t="s">
        <v>28</v>
      </c>
      <c r="C16" s="40" t="s">
        <v>29</v>
      </c>
      <c r="D16" s="41" t="s">
        <v>44</v>
      </c>
      <c r="E16" s="42" t="s">
        <v>45</v>
      </c>
      <c r="F16" s="126"/>
      <c r="G16" s="126"/>
      <c r="H16" s="43">
        <v>1780</v>
      </c>
      <c r="I16" s="127"/>
      <c r="J16" s="128"/>
      <c r="K16" s="126"/>
      <c r="L16" s="119"/>
      <c r="M16" s="120"/>
      <c r="N16" s="121"/>
      <c r="O16" s="122"/>
      <c r="P16" s="123"/>
      <c r="Q16" s="124"/>
      <c r="IU16" s="45"/>
      <c r="IV16" s="45"/>
    </row>
    <row r="17" spans="1:256" s="44" customFormat="1" ht="120">
      <c r="A17" s="125"/>
      <c r="B17" s="51" t="s">
        <v>28</v>
      </c>
      <c r="C17" s="52" t="s">
        <v>29</v>
      </c>
      <c r="D17" s="41" t="s">
        <v>46</v>
      </c>
      <c r="E17" s="42" t="s">
        <v>47</v>
      </c>
      <c r="F17" s="126"/>
      <c r="G17" s="126"/>
      <c r="H17" s="43">
        <v>1620</v>
      </c>
      <c r="I17" s="127"/>
      <c r="J17" s="128"/>
      <c r="K17" s="126"/>
      <c r="L17" s="119"/>
      <c r="M17" s="120"/>
      <c r="N17" s="121"/>
      <c r="O17" s="122"/>
      <c r="P17" s="123"/>
      <c r="Q17" s="124"/>
      <c r="IU17" s="45"/>
      <c r="IV17" s="45"/>
    </row>
    <row r="18" spans="1:256" s="44" customFormat="1" ht="120">
      <c r="A18" s="125"/>
      <c r="B18" s="51" t="s">
        <v>48</v>
      </c>
      <c r="C18" s="40" t="s">
        <v>49</v>
      </c>
      <c r="D18" s="53" t="s">
        <v>50</v>
      </c>
      <c r="E18" s="42" t="s">
        <v>51</v>
      </c>
      <c r="F18" s="126"/>
      <c r="G18" s="126"/>
      <c r="H18" s="54">
        <v>2790</v>
      </c>
      <c r="I18" s="127"/>
      <c r="J18" s="128"/>
      <c r="K18" s="126"/>
      <c r="L18" s="119"/>
      <c r="M18" s="120"/>
      <c r="N18" s="121"/>
      <c r="O18" s="122"/>
      <c r="P18" s="123"/>
      <c r="Q18" s="124"/>
      <c r="IU18" s="45"/>
      <c r="IV18" s="45"/>
    </row>
    <row r="19" spans="1:256" s="44" customFormat="1" ht="120">
      <c r="A19" s="125"/>
      <c r="B19" s="51" t="s">
        <v>48</v>
      </c>
      <c r="C19" s="40" t="s">
        <v>49</v>
      </c>
      <c r="D19" s="53" t="s">
        <v>52</v>
      </c>
      <c r="E19" s="42" t="s">
        <v>53</v>
      </c>
      <c r="F19" s="126"/>
      <c r="G19" s="126"/>
      <c r="H19" s="54">
        <v>0</v>
      </c>
      <c r="I19" s="127"/>
      <c r="J19" s="128"/>
      <c r="K19" s="126"/>
      <c r="L19" s="119"/>
      <c r="M19" s="120"/>
      <c r="N19" s="121"/>
      <c r="O19" s="122"/>
      <c r="P19" s="123"/>
      <c r="Q19" s="124"/>
      <c r="IU19" s="45"/>
      <c r="IV19" s="45"/>
    </row>
    <row r="20" spans="1:256" s="44" customFormat="1" ht="120">
      <c r="A20" s="125"/>
      <c r="B20" s="51" t="s">
        <v>48</v>
      </c>
      <c r="C20" s="40" t="s">
        <v>49</v>
      </c>
      <c r="D20" s="53" t="s">
        <v>54</v>
      </c>
      <c r="E20" s="42" t="s">
        <v>55</v>
      </c>
      <c r="F20" s="126"/>
      <c r="G20" s="126"/>
      <c r="H20" s="54">
        <v>0</v>
      </c>
      <c r="I20" s="127"/>
      <c r="J20" s="128"/>
      <c r="K20" s="126"/>
      <c r="L20" s="119"/>
      <c r="M20" s="120"/>
      <c r="N20" s="121"/>
      <c r="O20" s="122"/>
      <c r="P20" s="123"/>
      <c r="Q20" s="124"/>
      <c r="IU20" s="45"/>
      <c r="IV20" s="45"/>
    </row>
    <row r="21" spans="1:256" s="44" customFormat="1" ht="120">
      <c r="A21" s="125"/>
      <c r="B21" s="51">
        <v>10213</v>
      </c>
      <c r="C21" s="40" t="s">
        <v>33</v>
      </c>
      <c r="D21" s="53" t="s">
        <v>56</v>
      </c>
      <c r="E21" s="6" t="s">
        <v>57</v>
      </c>
      <c r="F21" s="126"/>
      <c r="G21" s="126"/>
      <c r="H21" s="54">
        <v>30</v>
      </c>
      <c r="I21" s="127"/>
      <c r="J21" s="128"/>
      <c r="K21" s="126"/>
      <c r="L21" s="119"/>
      <c r="M21" s="120"/>
      <c r="N21" s="121"/>
      <c r="O21" s="122"/>
      <c r="P21" s="123"/>
      <c r="Q21" s="124"/>
      <c r="IU21" s="45"/>
      <c r="IV21" s="45"/>
    </row>
    <row r="22" spans="1:256" s="44" customFormat="1" ht="120">
      <c r="A22" s="125"/>
      <c r="B22" s="51" t="s">
        <v>32</v>
      </c>
      <c r="C22" s="40" t="s">
        <v>33</v>
      </c>
      <c r="D22" s="53" t="s">
        <v>58</v>
      </c>
      <c r="E22" s="42" t="s">
        <v>59</v>
      </c>
      <c r="F22" s="126"/>
      <c r="G22" s="126"/>
      <c r="H22" s="54">
        <v>9860</v>
      </c>
      <c r="I22" s="127"/>
      <c r="J22" s="128"/>
      <c r="K22" s="126"/>
      <c r="L22" s="119"/>
      <c r="M22" s="120"/>
      <c r="N22" s="121"/>
      <c r="O22" s="122"/>
      <c r="P22" s="123"/>
      <c r="Q22" s="124"/>
      <c r="IU22" s="45"/>
      <c r="IV22" s="45"/>
    </row>
    <row r="23" spans="1:256" s="44" customFormat="1" ht="120">
      <c r="A23" s="125"/>
      <c r="B23" s="51" t="s">
        <v>36</v>
      </c>
      <c r="C23" s="40" t="s">
        <v>37</v>
      </c>
      <c r="D23" s="53" t="s">
        <v>60</v>
      </c>
      <c r="E23" s="42" t="s">
        <v>61</v>
      </c>
      <c r="F23" s="126"/>
      <c r="G23" s="126"/>
      <c r="H23" s="54">
        <v>5870</v>
      </c>
      <c r="I23" s="127"/>
      <c r="J23" s="128"/>
      <c r="K23" s="126"/>
      <c r="L23" s="119"/>
      <c r="M23" s="120"/>
      <c r="N23" s="121"/>
      <c r="O23" s="122"/>
      <c r="P23" s="123"/>
      <c r="Q23" s="124"/>
      <c r="IU23" s="45"/>
      <c r="IV23" s="45"/>
    </row>
    <row r="24" spans="1:256" s="44" customFormat="1" ht="120.75" thickBot="1">
      <c r="A24" s="125"/>
      <c r="B24" s="55" t="s">
        <v>62</v>
      </c>
      <c r="C24" s="56" t="s">
        <v>37</v>
      </c>
      <c r="D24" s="57" t="s">
        <v>63</v>
      </c>
      <c r="E24" s="100" t="s">
        <v>64</v>
      </c>
      <c r="F24" s="126"/>
      <c r="G24" s="126"/>
      <c r="H24" s="58">
        <v>1890</v>
      </c>
      <c r="I24" s="127"/>
      <c r="J24" s="128"/>
      <c r="K24" s="126"/>
      <c r="L24" s="119"/>
      <c r="M24" s="120"/>
      <c r="N24" s="121"/>
      <c r="O24" s="122"/>
      <c r="P24" s="123"/>
      <c r="Q24" s="124"/>
      <c r="IU24" s="45"/>
      <c r="IV24" s="45"/>
    </row>
    <row r="25" spans="1:256" s="44" customFormat="1" ht="90" customHeight="1" thickBot="1">
      <c r="A25" s="113">
        <v>3</v>
      </c>
      <c r="B25" s="46" t="s">
        <v>48</v>
      </c>
      <c r="C25" s="59" t="s">
        <v>49</v>
      </c>
      <c r="D25" s="93"/>
      <c r="E25" s="97" t="s">
        <v>76</v>
      </c>
      <c r="F25" s="114"/>
      <c r="G25" s="116" t="s">
        <v>26</v>
      </c>
      <c r="H25" s="60"/>
      <c r="I25" s="117">
        <v>7200</v>
      </c>
      <c r="J25" s="118" t="s">
        <v>27</v>
      </c>
      <c r="K25" s="116">
        <v>38.46</v>
      </c>
      <c r="L25" s="107">
        <v>42.306000000000004</v>
      </c>
      <c r="M25" s="108">
        <f>I25*K25</f>
        <v>276912</v>
      </c>
      <c r="N25" s="109">
        <f>I25*L25</f>
        <v>304603.2</v>
      </c>
      <c r="O25" s="110"/>
      <c r="P25" s="111"/>
      <c r="Q25" s="112"/>
      <c r="IU25" s="45"/>
      <c r="IV25" s="45"/>
    </row>
    <row r="26" spans="1:256" s="44" customFormat="1" ht="120.75" thickBot="1">
      <c r="A26" s="113"/>
      <c r="B26" s="51" t="s">
        <v>32</v>
      </c>
      <c r="C26" s="40" t="s">
        <v>33</v>
      </c>
      <c r="D26" s="94"/>
      <c r="E26" s="98" t="s">
        <v>74</v>
      </c>
      <c r="F26" s="115"/>
      <c r="G26" s="116"/>
      <c r="H26" s="54"/>
      <c r="I26" s="117"/>
      <c r="J26" s="118"/>
      <c r="K26" s="116"/>
      <c r="L26" s="107"/>
      <c r="M26" s="108"/>
      <c r="N26" s="109"/>
      <c r="O26" s="110"/>
      <c r="P26" s="111"/>
      <c r="Q26" s="112"/>
      <c r="IU26" s="45"/>
      <c r="IV26" s="45"/>
    </row>
    <row r="27" spans="1:256" s="44" customFormat="1" ht="120.75" thickBot="1">
      <c r="A27" s="113"/>
      <c r="B27" s="61" t="s">
        <v>36</v>
      </c>
      <c r="C27" s="62" t="s">
        <v>37</v>
      </c>
      <c r="D27" s="95"/>
      <c r="E27" s="99" t="s">
        <v>75</v>
      </c>
      <c r="F27" s="115"/>
      <c r="G27" s="116"/>
      <c r="H27" s="63"/>
      <c r="I27" s="117"/>
      <c r="J27" s="118"/>
      <c r="K27" s="116"/>
      <c r="L27" s="107"/>
      <c r="M27" s="108"/>
      <c r="N27" s="109"/>
      <c r="O27" s="110"/>
      <c r="P27" s="111"/>
      <c r="Q27" s="112"/>
      <c r="IU27" s="45"/>
      <c r="IV27" s="45"/>
    </row>
    <row r="28" spans="1:256" s="44" customFormat="1" ht="120.75" thickBot="1">
      <c r="A28" s="64">
        <v>4</v>
      </c>
      <c r="B28" s="65">
        <v>21210</v>
      </c>
      <c r="C28" s="66" t="s">
        <v>65</v>
      </c>
      <c r="D28" s="67"/>
      <c r="E28" s="66" t="s">
        <v>66</v>
      </c>
      <c r="F28" s="65"/>
      <c r="G28" s="68" t="s">
        <v>26</v>
      </c>
      <c r="H28" s="69">
        <v>60</v>
      </c>
      <c r="I28" s="96">
        <f>H28</f>
        <v>60</v>
      </c>
      <c r="J28" s="70" t="s">
        <v>27</v>
      </c>
      <c r="K28" s="71">
        <v>24.04</v>
      </c>
      <c r="L28" s="72">
        <f>K28*1.1</f>
        <v>26.444000000000003</v>
      </c>
      <c r="M28" s="73">
        <f>H28*K28</f>
        <v>1442.3999999999999</v>
      </c>
      <c r="N28" s="74">
        <f>L28*H28</f>
        <v>1586.64</v>
      </c>
      <c r="O28" s="75"/>
      <c r="P28" s="76"/>
      <c r="Q28" s="77"/>
      <c r="IU28" s="45"/>
      <c r="IV28" s="45"/>
    </row>
    <row r="29" spans="1:14" ht="17.25" customHeight="1" thickBot="1">
      <c r="A29" s="101" t="s">
        <v>67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78">
        <f>SUM(M11:M28)</f>
        <v>1399848</v>
      </c>
      <c r="N29" s="79">
        <f>SUM(N11:N28)</f>
        <v>1539832.7999999998</v>
      </c>
    </row>
    <row r="30" spans="1:14" s="83" customFormat="1" ht="15">
      <c r="A30" s="80"/>
      <c r="B30" s="81"/>
      <c r="C30" s="81"/>
      <c r="D30" s="82"/>
      <c r="E30" s="81"/>
      <c r="F30" s="81"/>
      <c r="G30" s="81"/>
      <c r="H30" s="82"/>
      <c r="I30" s="81"/>
      <c r="J30" s="81"/>
      <c r="K30" s="81"/>
      <c r="L30" s="81"/>
      <c r="M30" s="80"/>
      <c r="N30" s="80"/>
    </row>
    <row r="31" spans="1:14" s="88" customFormat="1" ht="28.5" customHeight="1">
      <c r="A31" s="10"/>
      <c r="B31" s="10"/>
      <c r="C31" s="84" t="s">
        <v>68</v>
      </c>
      <c r="D31" s="85" t="s">
        <v>68</v>
      </c>
      <c r="E31" s="86"/>
      <c r="F31" s="6"/>
      <c r="G31" s="6"/>
      <c r="H31" s="5"/>
      <c r="I31" s="6"/>
      <c r="J31" s="102"/>
      <c r="K31" s="102"/>
      <c r="L31" s="102"/>
      <c r="M31" s="87"/>
      <c r="N31" s="2"/>
    </row>
    <row r="32" spans="1:13" ht="30" customHeight="1">
      <c r="A32" s="10"/>
      <c r="B32" s="10"/>
      <c r="C32" s="6"/>
      <c r="D32" s="5"/>
      <c r="E32" s="6"/>
      <c r="F32" s="6"/>
      <c r="G32" s="6"/>
      <c r="H32" s="5"/>
      <c r="I32" s="6" t="s">
        <v>69</v>
      </c>
      <c r="J32" s="103" t="s">
        <v>70</v>
      </c>
      <c r="K32" s="103"/>
      <c r="L32" s="103"/>
      <c r="M32" s="90"/>
    </row>
    <row r="33" spans="1:13" ht="15">
      <c r="A33" s="10"/>
      <c r="B33" s="10"/>
      <c r="C33" s="6"/>
      <c r="D33" s="5"/>
      <c r="E33" s="6"/>
      <c r="F33" s="6"/>
      <c r="G33" s="6"/>
      <c r="H33" s="5"/>
      <c r="I33" s="6"/>
      <c r="J33" s="6"/>
      <c r="K33" s="89"/>
      <c r="L33" s="89"/>
      <c r="M33" s="87"/>
    </row>
    <row r="34" spans="1:13" s="2" customFormat="1" ht="14.25" customHeight="1">
      <c r="A34" s="104" t="s">
        <v>71</v>
      </c>
      <c r="B34" s="104"/>
      <c r="C34" s="6"/>
      <c r="D34" s="6"/>
      <c r="E34" s="6"/>
      <c r="F34" s="6"/>
      <c r="G34" s="6"/>
      <c r="H34" s="6"/>
      <c r="I34" s="6"/>
      <c r="J34" s="6"/>
      <c r="K34" s="6"/>
      <c r="L34" s="91"/>
      <c r="M34" s="87"/>
    </row>
    <row r="35" spans="1:13" s="2" customFormat="1" ht="78" customHeight="1">
      <c r="A35" s="105" t="s">
        <v>72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87"/>
    </row>
    <row r="36" spans="1:13" s="2" customFormat="1" ht="49.5" customHeight="1">
      <c r="A36" s="106" t="s">
        <v>73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87"/>
    </row>
    <row r="37" ht="15">
      <c r="A37" s="92"/>
    </row>
    <row r="38" ht="15">
      <c r="A38" s="92"/>
    </row>
    <row r="39" ht="15">
      <c r="A39" s="92"/>
    </row>
    <row r="40" ht="15">
      <c r="A40" s="92"/>
    </row>
    <row r="41" ht="15">
      <c r="A41" s="92"/>
    </row>
    <row r="42" ht="15">
      <c r="A42" s="92"/>
    </row>
    <row r="43" ht="15">
      <c r="A43" s="92"/>
    </row>
    <row r="44" ht="15">
      <c r="A44" s="92"/>
    </row>
    <row r="45" ht="15">
      <c r="A45" s="92"/>
    </row>
    <row r="46" ht="15">
      <c r="A46" s="92"/>
    </row>
    <row r="47" ht="15">
      <c r="A47" s="92"/>
    </row>
    <row r="48" ht="15">
      <c r="A48" s="92"/>
    </row>
    <row r="49" ht="15">
      <c r="A49" s="92"/>
    </row>
    <row r="50" ht="15">
      <c r="A50" s="92"/>
    </row>
    <row r="51" ht="15">
      <c r="A51" s="92"/>
    </row>
    <row r="52" ht="15">
      <c r="A52" s="92"/>
    </row>
    <row r="53" ht="15">
      <c r="A53" s="92"/>
    </row>
    <row r="54" ht="15">
      <c r="A54" s="92"/>
    </row>
    <row r="55" ht="15">
      <c r="A55" s="92"/>
    </row>
    <row r="56" ht="15">
      <c r="A56" s="92"/>
    </row>
    <row r="57" ht="15">
      <c r="A57" s="92"/>
    </row>
    <row r="58" ht="15">
      <c r="A58" s="92"/>
    </row>
    <row r="59" ht="15">
      <c r="A59" s="92"/>
    </row>
    <row r="60" ht="15">
      <c r="A60" s="92"/>
    </row>
    <row r="61" ht="15">
      <c r="A61" s="92"/>
    </row>
    <row r="62" ht="15">
      <c r="A62" s="92"/>
    </row>
    <row r="63" ht="15">
      <c r="A63" s="92"/>
    </row>
    <row r="64" ht="15">
      <c r="A64" s="92"/>
    </row>
    <row r="65" ht="15">
      <c r="A65" s="92"/>
    </row>
    <row r="66" ht="15">
      <c r="A66" s="92"/>
    </row>
    <row r="67" ht="15">
      <c r="A67" s="92"/>
    </row>
    <row r="68" ht="15">
      <c r="A68" s="92"/>
    </row>
    <row r="69" ht="15">
      <c r="A69" s="92"/>
    </row>
    <row r="70" ht="15">
      <c r="A70" s="92"/>
    </row>
    <row r="71" ht="15">
      <c r="A71" s="92"/>
    </row>
    <row r="72" ht="15">
      <c r="A72" s="92"/>
    </row>
    <row r="73" ht="15">
      <c r="A73" s="92"/>
    </row>
    <row r="74" ht="15">
      <c r="A74" s="92"/>
    </row>
    <row r="75" ht="15">
      <c r="A75" s="92"/>
    </row>
    <row r="76" ht="15">
      <c r="A76" s="92"/>
    </row>
    <row r="77" ht="15">
      <c r="A77" s="92"/>
    </row>
    <row r="78" ht="15">
      <c r="A78" s="92"/>
    </row>
    <row r="79" ht="15">
      <c r="A79" s="92"/>
    </row>
    <row r="80" ht="15">
      <c r="A80" s="92"/>
    </row>
    <row r="81" ht="15">
      <c r="A81" s="92"/>
    </row>
    <row r="82" ht="15">
      <c r="A82" s="92"/>
    </row>
    <row r="83" ht="15">
      <c r="A83" s="92"/>
    </row>
    <row r="84" ht="15">
      <c r="A84" s="92"/>
    </row>
    <row r="85" ht="15">
      <c r="A85" s="92"/>
    </row>
    <row r="86" ht="15">
      <c r="A86" s="92"/>
    </row>
    <row r="87" ht="15">
      <c r="A87" s="92"/>
    </row>
    <row r="88" ht="15">
      <c r="A88" s="92"/>
    </row>
    <row r="89" ht="15">
      <c r="A89" s="92"/>
    </row>
    <row r="90" ht="15">
      <c r="A90" s="92"/>
    </row>
    <row r="91" ht="15">
      <c r="A91" s="92"/>
    </row>
    <row r="92" ht="15">
      <c r="A92" s="92"/>
    </row>
    <row r="93" ht="15">
      <c r="A93" s="92"/>
    </row>
    <row r="94" ht="15">
      <c r="A94" s="92"/>
    </row>
    <row r="95" ht="15">
      <c r="A95" s="92"/>
    </row>
    <row r="96" ht="15">
      <c r="A96" s="92"/>
    </row>
    <row r="97" ht="15">
      <c r="A97" s="92"/>
    </row>
    <row r="98" ht="15">
      <c r="A98" s="92"/>
    </row>
    <row r="99" ht="15">
      <c r="A99" s="92"/>
    </row>
    <row r="100" ht="15">
      <c r="A100" s="92"/>
    </row>
    <row r="101" ht="15">
      <c r="A101" s="92"/>
    </row>
    <row r="102" ht="15">
      <c r="A102" s="92"/>
    </row>
    <row r="103" ht="15">
      <c r="A103" s="92"/>
    </row>
    <row r="104" ht="15">
      <c r="A104" s="92"/>
    </row>
    <row r="105" ht="15">
      <c r="A105" s="92"/>
    </row>
    <row r="106" ht="15">
      <c r="A106" s="92"/>
    </row>
    <row r="107" ht="15">
      <c r="A107" s="92"/>
    </row>
    <row r="108" ht="15">
      <c r="A108" s="92"/>
    </row>
    <row r="109" ht="15">
      <c r="A109" s="92"/>
    </row>
    <row r="110" ht="15">
      <c r="A110" s="92"/>
    </row>
    <row r="113" ht="15">
      <c r="M113" s="92"/>
    </row>
  </sheetData>
  <sheetProtection/>
  <mergeCells count="48">
    <mergeCell ref="A1:B1"/>
    <mergeCell ref="A2:B2"/>
    <mergeCell ref="E3:I3"/>
    <mergeCell ref="E4:I4"/>
    <mergeCell ref="I6:J6"/>
    <mergeCell ref="A8:Q8"/>
    <mergeCell ref="A11:A14"/>
    <mergeCell ref="F11:F14"/>
    <mergeCell ref="G11:G14"/>
    <mergeCell ref="I11:I14"/>
    <mergeCell ref="J11:J14"/>
    <mergeCell ref="K11:K14"/>
    <mergeCell ref="L11:L14"/>
    <mergeCell ref="M11:M14"/>
    <mergeCell ref="N11:N14"/>
    <mergeCell ref="O11:O14"/>
    <mergeCell ref="P11:P14"/>
    <mergeCell ref="Q11:Q14"/>
    <mergeCell ref="A15:A24"/>
    <mergeCell ref="F15:F24"/>
    <mergeCell ref="G15:G24"/>
    <mergeCell ref="I15:I24"/>
    <mergeCell ref="J15:J24"/>
    <mergeCell ref="K15:K24"/>
    <mergeCell ref="L15:L24"/>
    <mergeCell ref="M15:M24"/>
    <mergeCell ref="N15:N24"/>
    <mergeCell ref="O15:O24"/>
    <mergeCell ref="P15:P24"/>
    <mergeCell ref="Q15:Q24"/>
    <mergeCell ref="A25:A27"/>
    <mergeCell ref="F25:F27"/>
    <mergeCell ref="G25:G27"/>
    <mergeCell ref="I25:I27"/>
    <mergeCell ref="J25:J27"/>
    <mergeCell ref="K25:K27"/>
    <mergeCell ref="L25:L27"/>
    <mergeCell ref="M25:M27"/>
    <mergeCell ref="N25:N27"/>
    <mergeCell ref="O25:O27"/>
    <mergeCell ref="P25:P27"/>
    <mergeCell ref="Q25:Q27"/>
    <mergeCell ref="A29:L29"/>
    <mergeCell ref="J31:L31"/>
    <mergeCell ref="J32:L32"/>
    <mergeCell ref="A34:B34"/>
    <mergeCell ref="A35:L35"/>
    <mergeCell ref="A36:L36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</dc:creator>
  <cp:keywords/>
  <dc:description/>
  <cp:lastModifiedBy>Milenko</cp:lastModifiedBy>
  <cp:lastPrinted>2018-10-18T10:51:23Z</cp:lastPrinted>
  <dcterms:created xsi:type="dcterms:W3CDTF">2018-10-16T11:41:04Z</dcterms:created>
  <dcterms:modified xsi:type="dcterms:W3CDTF">2018-10-31T10:00:47Z</dcterms:modified>
  <cp:category/>
  <cp:version/>
  <cp:contentType/>
  <cp:contentStatus/>
</cp:coreProperties>
</file>